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865" windowHeight="7020"/>
  </bookViews>
  <sheets>
    <sheet name="Feuil1" sheetId="1" r:id="rId1"/>
    <sheet name="Feuil2" sheetId="2" r:id="rId2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/>
  <c r="D15" s="1"/>
  <c r="B14"/>
  <c r="D14" s="1"/>
  <c r="B12"/>
  <c r="D12" s="1"/>
  <c r="B11"/>
  <c r="D11" s="1"/>
  <c r="B13" l="1"/>
  <c r="D13"/>
  <c r="D17" s="1"/>
  <c r="D19" l="1"/>
  <c r="D21" s="1"/>
</calcChain>
</file>

<file path=xl/comments1.xml><?xml version="1.0" encoding="utf-8"?>
<comments xmlns="http://schemas.openxmlformats.org/spreadsheetml/2006/main">
  <authors>
    <author>evrard747@gmail.com</author>
  </authors>
  <commentList>
    <comment ref="C11" authorId="0">
      <text>
        <r>
          <rPr>
            <b/>
            <sz val="9"/>
            <color indexed="81"/>
            <rFont val="Tahoma"/>
            <family val="2"/>
          </rPr>
          <t>evrard747@gmail.com:</t>
        </r>
        <r>
          <rPr>
            <sz val="9"/>
            <color indexed="81"/>
            <rFont val="Tahoma"/>
            <family val="2"/>
          </rPr>
          <t xml:space="preserve">
champ texte à saisir</t>
        </r>
      </text>
    </comment>
  </commentList>
</comments>
</file>

<file path=xl/sharedStrings.xml><?xml version="1.0" encoding="utf-8"?>
<sst xmlns="http://schemas.openxmlformats.org/spreadsheetml/2006/main" count="22" uniqueCount="21">
  <si>
    <t>RUBRIQUES</t>
  </si>
  <si>
    <t>BASE TAXABLE</t>
  </si>
  <si>
    <t>DD</t>
  </si>
  <si>
    <t>TAUX (%)</t>
  </si>
  <si>
    <t>MONTANTS (FCFA)</t>
  </si>
  <si>
    <t>RSTA</t>
  </si>
  <si>
    <t>TVA</t>
  </si>
  <si>
    <t>PCS</t>
  </si>
  <si>
    <t>PCC</t>
  </si>
  <si>
    <t xml:space="preserve"> Droits et Taxes </t>
  </si>
  <si>
    <t>TOTAL D&amp;T</t>
  </si>
  <si>
    <t>AGIOS</t>
  </si>
  <si>
    <t>RPI</t>
  </si>
  <si>
    <t>CFA</t>
  </si>
  <si>
    <t>TS DOUANE</t>
  </si>
  <si>
    <t xml:space="preserve"> </t>
  </si>
  <si>
    <t>FCFA</t>
  </si>
  <si>
    <t>VALEUR CAF:</t>
  </si>
  <si>
    <t>TAUX:</t>
  </si>
  <si>
    <t>COTATION - fabienne  / sos boulonnerie</t>
  </si>
  <si>
    <t>PRODUITS CHIMIQUE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</si>
</sst>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lgerian"/>
      <family val="5"/>
    </font>
    <font>
      <b/>
      <u/>
      <sz val="14"/>
      <color theme="1"/>
      <name val="Algerian"/>
      <family val="5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1" xfId="0" applyFont="1" applyBorder="1"/>
    <xf numFmtId="3" fontId="1" fillId="0" borderId="10" xfId="0" applyNumberFormat="1" applyFont="1" applyBorder="1"/>
    <xf numFmtId="0" fontId="1" fillId="0" borderId="6" xfId="0" applyFont="1" applyBorder="1"/>
    <xf numFmtId="3" fontId="1" fillId="0" borderId="6" xfId="0" applyNumberFormat="1" applyFont="1" applyBorder="1"/>
    <xf numFmtId="0" fontId="1" fillId="0" borderId="12" xfId="0" applyFont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0" fontId="1" fillId="0" borderId="3" xfId="0" applyFont="1" applyBorder="1"/>
    <xf numFmtId="0" fontId="4" fillId="0" borderId="7" xfId="0" applyFont="1" applyBorder="1"/>
    <xf numFmtId="0" fontId="4" fillId="0" borderId="8" xfId="0" applyFont="1" applyBorder="1"/>
    <xf numFmtId="3" fontId="4" fillId="0" borderId="9" xfId="0" applyNumberFormat="1" applyFont="1" applyBorder="1"/>
    <xf numFmtId="0" fontId="4" fillId="0" borderId="6" xfId="0" applyFont="1" applyBorder="1"/>
    <xf numFmtId="0" fontId="4" fillId="0" borderId="1" xfId="0" applyFont="1" applyBorder="1"/>
    <xf numFmtId="0" fontId="0" fillId="0" borderId="6" xfId="0" applyBorder="1"/>
    <xf numFmtId="3" fontId="1" fillId="0" borderId="16" xfId="0" applyNumberFormat="1" applyFont="1" applyBorder="1"/>
    <xf numFmtId="3" fontId="1" fillId="0" borderId="15" xfId="0" applyNumberFormat="1" applyFont="1" applyBorder="1"/>
    <xf numFmtId="0" fontId="5" fillId="0" borderId="6" xfId="0" applyFont="1" applyBorder="1"/>
    <xf numFmtId="3" fontId="5" fillId="0" borderId="6" xfId="0" applyNumberFormat="1" applyFont="1" applyBorder="1"/>
    <xf numFmtId="0" fontId="5" fillId="0" borderId="14" xfId="0" applyFont="1" applyBorder="1"/>
    <xf numFmtId="3" fontId="5" fillId="0" borderId="14" xfId="0" applyNumberFormat="1" applyFont="1" applyBorder="1"/>
    <xf numFmtId="3" fontId="4" fillId="0" borderId="6" xfId="0" applyNumberFormat="1" applyFont="1" applyBorder="1"/>
    <xf numFmtId="9" fontId="1" fillId="0" borderId="16" xfId="0" applyNumberFormat="1" applyFont="1" applyBorder="1"/>
    <xf numFmtId="9" fontId="1" fillId="0" borderId="6" xfId="0" applyNumberFormat="1" applyFont="1" applyBorder="1"/>
    <xf numFmtId="10" fontId="1" fillId="0" borderId="14" xfId="0" applyNumberFormat="1" applyFont="1" applyBorder="1"/>
    <xf numFmtId="0" fontId="4" fillId="0" borderId="0" xfId="0" applyFont="1"/>
    <xf numFmtId="3" fontId="0" fillId="0" borderId="0" xfId="0" applyNumberFormat="1"/>
    <xf numFmtId="10" fontId="1" fillId="0" borderId="0" xfId="0" applyNumberFormat="1" applyFont="1"/>
    <xf numFmtId="3" fontId="8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B7" sqref="B7:C7"/>
    </sheetView>
  </sheetViews>
  <sheetFormatPr baseColWidth="10" defaultRowHeight="15"/>
  <cols>
    <col min="1" max="1" width="24.5703125" customWidth="1"/>
    <col min="2" max="2" width="19.7109375" customWidth="1"/>
    <col min="3" max="3" width="14.5703125" customWidth="1"/>
    <col min="4" max="4" width="21.5703125" customWidth="1"/>
  </cols>
  <sheetData>
    <row r="1" spans="1:8" ht="18.75">
      <c r="A1" s="1"/>
      <c r="B1" s="1"/>
      <c r="C1" s="1"/>
      <c r="D1" s="1"/>
    </row>
    <row r="2" spans="1:8" ht="18.75">
      <c r="A2" s="1"/>
      <c r="B2" s="1"/>
      <c r="C2" s="1"/>
      <c r="D2" s="1"/>
    </row>
    <row r="3" spans="1:8" ht="19.5">
      <c r="A3" s="30" t="s">
        <v>19</v>
      </c>
      <c r="B3" s="30"/>
      <c r="C3" s="30"/>
      <c r="D3" s="30"/>
    </row>
    <row r="4" spans="1:8" ht="19.5">
      <c r="A4" s="31"/>
      <c r="B4" s="31"/>
      <c r="C4" s="31"/>
      <c r="D4" s="31"/>
    </row>
    <row r="5" spans="1:8" ht="19.5" thickBot="1">
      <c r="A5" s="1"/>
      <c r="B5" s="26" t="s">
        <v>20</v>
      </c>
      <c r="C5" s="26"/>
      <c r="D5" s="1" t="s">
        <v>15</v>
      </c>
    </row>
    <row r="6" spans="1:8" ht="18.75">
      <c r="A6" s="1"/>
      <c r="B6" s="32" t="s">
        <v>17</v>
      </c>
      <c r="C6" s="33"/>
      <c r="D6" s="29">
        <v>944739</v>
      </c>
      <c r="E6" t="s">
        <v>16</v>
      </c>
    </row>
    <row r="7" spans="1:8" ht="19.5" thickBot="1">
      <c r="A7" s="1"/>
      <c r="B7" s="34" t="s">
        <v>18</v>
      </c>
      <c r="C7" s="35"/>
      <c r="D7" s="28">
        <v>0.32479999999999998</v>
      </c>
    </row>
    <row r="8" spans="1:8" ht="18.75">
      <c r="A8" s="1"/>
      <c r="B8" s="36"/>
      <c r="C8" s="36"/>
      <c r="D8" s="27"/>
    </row>
    <row r="9" spans="1:8" ht="19.5" thickBot="1">
      <c r="A9" s="1"/>
      <c r="B9" s="1"/>
      <c r="C9" s="1"/>
    </row>
    <row r="10" spans="1:8" ht="18.75">
      <c r="A10" s="14" t="s">
        <v>0</v>
      </c>
      <c r="B10" s="13" t="s">
        <v>1</v>
      </c>
      <c r="C10" s="13" t="s">
        <v>3</v>
      </c>
      <c r="D10" s="13" t="s">
        <v>4</v>
      </c>
      <c r="E10" s="15"/>
    </row>
    <row r="11" spans="1:8" ht="18.75">
      <c r="A11" s="2" t="s">
        <v>2</v>
      </c>
      <c r="B11" s="17">
        <f>D6</f>
        <v>944739</v>
      </c>
      <c r="C11" s="23">
        <v>0.1</v>
      </c>
      <c r="D11" s="16">
        <f>+B11*C11</f>
        <v>94473.900000000009</v>
      </c>
    </row>
    <row r="12" spans="1:8" ht="18.75">
      <c r="A12" s="2" t="s">
        <v>5</v>
      </c>
      <c r="B12" s="3">
        <f>D6</f>
        <v>944739</v>
      </c>
      <c r="C12" s="24">
        <v>0.01</v>
      </c>
      <c r="D12" s="5">
        <f>+B12*C12</f>
        <v>9447.39</v>
      </c>
      <c r="H12" s="27"/>
    </row>
    <row r="13" spans="1:8" ht="18.75">
      <c r="A13" s="2" t="s">
        <v>6</v>
      </c>
      <c r="B13" s="3">
        <f>D6+D11+D12</f>
        <v>1048660.29</v>
      </c>
      <c r="C13" s="24">
        <v>0.18</v>
      </c>
      <c r="D13" s="5">
        <f>+(B11+D11+D12)*C13</f>
        <v>188758.85219999999</v>
      </c>
    </row>
    <row r="14" spans="1:8" ht="18.75">
      <c r="A14" s="2" t="s">
        <v>7</v>
      </c>
      <c r="B14" s="3">
        <f>D6</f>
        <v>944739</v>
      </c>
      <c r="C14" s="24">
        <v>0.01</v>
      </c>
      <c r="D14" s="5">
        <f>+B14*C14</f>
        <v>9447.39</v>
      </c>
    </row>
    <row r="15" spans="1:8" ht="19.5" thickBot="1">
      <c r="A15" s="6" t="s">
        <v>8</v>
      </c>
      <c r="B15" s="7">
        <f>D6</f>
        <v>944739</v>
      </c>
      <c r="C15" s="25">
        <v>5.0000000000000001E-3</v>
      </c>
      <c r="D15" s="8">
        <f>+B15*C15</f>
        <v>4723.6949999999997</v>
      </c>
    </row>
    <row r="16" spans="1:8" ht="19.5" thickBot="1">
      <c r="A16" s="6" t="s">
        <v>14</v>
      </c>
      <c r="B16" s="7"/>
      <c r="C16" s="25"/>
      <c r="D16" s="8">
        <v>20000</v>
      </c>
    </row>
    <row r="17" spans="1:5" ht="19.5" thickBot="1">
      <c r="A17" s="9"/>
      <c r="B17" s="10" t="s">
        <v>9</v>
      </c>
      <c r="C17" s="11"/>
      <c r="D17" s="12">
        <f>SUM(D11:D16)</f>
        <v>326851.22720000002</v>
      </c>
      <c r="E17" t="s">
        <v>13</v>
      </c>
    </row>
    <row r="19" spans="1:5" ht="15.75">
      <c r="C19" s="18" t="s">
        <v>11</v>
      </c>
      <c r="D19" s="19">
        <f>+D17*0.2%</f>
        <v>653.70245440000008</v>
      </c>
    </row>
    <row r="20" spans="1:5" ht="15.75">
      <c r="C20" s="20" t="s">
        <v>12</v>
      </c>
      <c r="D20" s="21">
        <v>100000</v>
      </c>
    </row>
    <row r="21" spans="1:5" ht="18.75">
      <c r="C21" s="13" t="s">
        <v>10</v>
      </c>
      <c r="D21" s="22">
        <f>+D17+D19+D20</f>
        <v>427504.92965440004</v>
      </c>
      <c r="E21" s="4" t="s">
        <v>13</v>
      </c>
    </row>
  </sheetData>
  <mergeCells count="5">
    <mergeCell ref="A3:D3"/>
    <mergeCell ref="A4:D4"/>
    <mergeCell ref="B6:C6"/>
    <mergeCell ref="B7:C7"/>
    <mergeCell ref="B8:C8"/>
  </mergeCells>
  <pageMargins left="0.7" right="0.7" top="0.75" bottom="0.75" header="0.3" footer="0.3"/>
  <pageSetup paperSize="9" orientation="portrait" r:id="rId1"/>
  <headerFooter>
    <oddFooter>&amp;L&amp;1#&amp;"Calibri"&amp;10 Sensitivity: 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r:id="rId1"/>
  <headerFooter>
    <oddFooter>&amp;L&amp;1#&amp;"Calibri"&amp;10 Sensitivity: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TSP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OKA</dc:creator>
  <cp:lastModifiedBy>SOSB04</cp:lastModifiedBy>
  <cp:lastPrinted>2013-07-31T16:47:49Z</cp:lastPrinted>
  <dcterms:created xsi:type="dcterms:W3CDTF">2013-07-24T11:27:41Z</dcterms:created>
  <dcterms:modified xsi:type="dcterms:W3CDTF">2019-11-27T10:13:54Z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24caf1-31f7-40c1-bde0-ca915f0156e3_Enabled">
    <vt:lpwstr>True</vt:lpwstr>
  </property>
  <property fmtid="{D5CDD505-2E9C-101B-9397-08002B2CF9AE}" pid="3" name="MSIP_Label_fc24caf1-31f7-40c1-bde0-ca915f0156e3_SiteId">
    <vt:lpwstr>088e9b00-ffd0-458e-bfa1-acf4c596d3cb</vt:lpwstr>
  </property>
  <property fmtid="{D5CDD505-2E9C-101B-9397-08002B2CF9AE}" pid="4" name="MSIP_Label_fc24caf1-31f7-40c1-bde0-ca915f0156e3_Owner">
    <vt:lpwstr>boka@medlog-ci.com</vt:lpwstr>
  </property>
  <property fmtid="{D5CDD505-2E9C-101B-9397-08002B2CF9AE}" pid="5" name="MSIP_Label_fc24caf1-31f7-40c1-bde0-ca915f0156e3_SetDate">
    <vt:lpwstr>2019-05-20T17:30:33.9288508Z</vt:lpwstr>
  </property>
  <property fmtid="{D5CDD505-2E9C-101B-9397-08002B2CF9AE}" pid="6" name="MSIP_Label_fc24caf1-31f7-40c1-bde0-ca915f0156e3_Name">
    <vt:lpwstr>Internal</vt:lpwstr>
  </property>
  <property fmtid="{D5CDD505-2E9C-101B-9397-08002B2CF9AE}" pid="7" name="MSIP_Label_fc24caf1-31f7-40c1-bde0-ca915f0156e3_Application">
    <vt:lpwstr>Microsoft Azure Information Protection</vt:lpwstr>
  </property>
  <property fmtid="{D5CDD505-2E9C-101B-9397-08002B2CF9AE}" pid="8" name="MSIP_Label_fc24caf1-31f7-40c1-bde0-ca915f0156e3_Extended_MSFT_Method">
    <vt:lpwstr>Automatic</vt:lpwstr>
  </property>
  <property fmtid="{D5CDD505-2E9C-101B-9397-08002B2CF9AE}" pid="9" name="Sensitivity">
    <vt:lpwstr>Internal</vt:lpwstr>
  </property>
</Properties>
</file>